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2435" windowHeight="6600"/>
  </bookViews>
  <sheets>
    <sheet name="Goals" sheetId="7" r:id="rId1"/>
    <sheet name="Expense &amp; Sales Breakout" sheetId="1" r:id="rId2"/>
  </sheets>
  <calcPr calcId="145621"/>
</workbook>
</file>

<file path=xl/calcChain.xml><?xml version="1.0" encoding="utf-8"?>
<calcChain xmlns="http://schemas.openxmlformats.org/spreadsheetml/2006/main">
  <c r="H21" i="7" l="1"/>
  <c r="N14" i="7"/>
  <c r="G19" i="7"/>
  <c r="H19" i="7"/>
  <c r="I19" i="7"/>
  <c r="J19" i="7"/>
  <c r="K19" i="7"/>
  <c r="L19" i="7"/>
  <c r="G10" i="7"/>
  <c r="G21" i="7" s="1"/>
  <c r="H10" i="7"/>
  <c r="I10" i="7"/>
  <c r="J10" i="7"/>
  <c r="K10" i="7"/>
  <c r="L10" i="7"/>
  <c r="B19" i="7"/>
  <c r="C19" i="7"/>
  <c r="D19" i="7"/>
  <c r="E19" i="7"/>
  <c r="F19" i="7"/>
  <c r="M19" i="7"/>
  <c r="B10" i="7"/>
  <c r="B21" i="7" s="1"/>
  <c r="C10" i="7"/>
  <c r="C21" i="7" s="1"/>
  <c r="D10" i="7"/>
  <c r="D21" i="7" s="1"/>
  <c r="E10" i="7"/>
  <c r="F10" i="7"/>
  <c r="F21" i="7" s="1"/>
  <c r="M10" i="7"/>
  <c r="AD107" i="1"/>
  <c r="I21" i="7" l="1"/>
  <c r="J21" i="7"/>
  <c r="K21" i="7"/>
  <c r="N21" i="7" s="1"/>
  <c r="L21" i="7"/>
  <c r="M21" i="7"/>
  <c r="E21" i="7"/>
  <c r="N19" i="7"/>
  <c r="AC107" i="1"/>
  <c r="X107" i="1"/>
  <c r="W107" i="1" l="1"/>
  <c r="Y107" i="1"/>
  <c r="V107" i="1" l="1"/>
  <c r="AE107" i="1" l="1"/>
  <c r="AF107" i="1" l="1"/>
  <c r="AG107" i="1"/>
  <c r="AB107" i="1"/>
  <c r="AA107" i="1"/>
  <c r="Z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X109" i="1" l="1"/>
  <c r="AA109" i="1"/>
  <c r="AE109" i="1" l="1"/>
  <c r="N10" i="7"/>
</calcChain>
</file>

<file path=xl/sharedStrings.xml><?xml version="1.0" encoding="utf-8"?>
<sst xmlns="http://schemas.openxmlformats.org/spreadsheetml/2006/main" count="241" uniqueCount="73">
  <si>
    <t>Office Supplies</t>
  </si>
  <si>
    <t>Office Memberships</t>
  </si>
  <si>
    <t>Show Entry Fees</t>
  </si>
  <si>
    <t>Frame Expenses</t>
  </si>
  <si>
    <t>Travel for Business</t>
  </si>
  <si>
    <t xml:space="preserve">State </t>
  </si>
  <si>
    <t>Equipment</t>
  </si>
  <si>
    <t>Graphic Services</t>
  </si>
  <si>
    <t>TOTAL SPENT (EXPENSES)</t>
  </si>
  <si>
    <t>TOTAL IN (Income)</t>
  </si>
  <si>
    <t>KEY</t>
  </si>
  <si>
    <t>Expenses</t>
  </si>
  <si>
    <t>Income</t>
  </si>
  <si>
    <t>Owner Equity</t>
  </si>
  <si>
    <t>Totals</t>
  </si>
  <si>
    <t xml:space="preserve">Statement </t>
  </si>
  <si>
    <t>Withdrawn Fair cash</t>
  </si>
  <si>
    <t>personal mistake</t>
  </si>
  <si>
    <t>Sales Tax</t>
  </si>
  <si>
    <t>Owner Equity Gifts/Re-Deposit</t>
  </si>
  <si>
    <t>Total (Equity)</t>
  </si>
  <si>
    <t xml:space="preserve"> </t>
  </si>
  <si>
    <t>Shipping Expenses/other</t>
  </si>
  <si>
    <t>State</t>
  </si>
  <si>
    <t>Bi Annual /monthly Fee</t>
  </si>
  <si>
    <t>Marketing/Other</t>
  </si>
  <si>
    <t>Meals</t>
  </si>
  <si>
    <t>Professional Development</t>
  </si>
  <si>
    <t>ADS</t>
  </si>
  <si>
    <t>Artwork Supplies</t>
  </si>
  <si>
    <t>Website Fees from customers purchases</t>
  </si>
  <si>
    <t>Annual Misc Fees</t>
  </si>
  <si>
    <t>Website Costs to Run</t>
  </si>
  <si>
    <t>Date Per Transaction</t>
  </si>
  <si>
    <t>Bank (State)ment Or Credit Card (State CC)</t>
  </si>
  <si>
    <t>State CC</t>
  </si>
  <si>
    <t>Cost of Goods Sold Art (IE, Canvas, Wood)</t>
  </si>
  <si>
    <t>Art Supplies (Non-COGS) (IE, Paint brushes, paint)</t>
  </si>
  <si>
    <t>Owner Equity Transfer</t>
  </si>
  <si>
    <t>Other</t>
  </si>
  <si>
    <t>Teaching</t>
  </si>
  <si>
    <t>Employee Pay</t>
  </si>
  <si>
    <t>Artist Group Paint Expenses</t>
  </si>
  <si>
    <t>Payment Tests</t>
  </si>
  <si>
    <t>Orders from Fairs</t>
  </si>
  <si>
    <t>Orders from Website</t>
  </si>
  <si>
    <t xml:space="preserve">Financial Goals </t>
  </si>
  <si>
    <t>Projected</t>
  </si>
  <si>
    <t>July</t>
  </si>
  <si>
    <t>August</t>
  </si>
  <si>
    <t>Revenue</t>
  </si>
  <si>
    <t>Online</t>
  </si>
  <si>
    <t>Shows</t>
  </si>
  <si>
    <t>Gallery/Studio</t>
  </si>
  <si>
    <t>Classes</t>
  </si>
  <si>
    <t>Total Revenue</t>
  </si>
  <si>
    <t>Salary (yours)</t>
  </si>
  <si>
    <t>Tech</t>
  </si>
  <si>
    <t>Team</t>
  </si>
  <si>
    <t>Supplies</t>
  </si>
  <si>
    <t>Ads</t>
  </si>
  <si>
    <t>Total Expenses</t>
  </si>
  <si>
    <t>Profit</t>
  </si>
  <si>
    <t>Jan</t>
  </si>
  <si>
    <t>Feb</t>
  </si>
  <si>
    <t>March</t>
  </si>
  <si>
    <t xml:space="preserve">April </t>
  </si>
  <si>
    <t>May</t>
  </si>
  <si>
    <t>June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</si>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</sst>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9FC5E8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/>
    <xf numFmtId="0" fontId="1" fillId="4" borderId="0" xfId="0" applyFont="1" applyFill="1"/>
    <xf numFmtId="164" fontId="0" fillId="4" borderId="0" xfId="0" applyNumberFormat="1" applyFill="1"/>
    <xf numFmtId="0" fontId="0" fillId="4" borderId="0" xfId="0" applyFill="1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2" fillId="5" borderId="0" xfId="0" applyFont="1" applyFill="1"/>
    <xf numFmtId="0" fontId="0" fillId="6" borderId="0" xfId="0" applyFill="1"/>
    <xf numFmtId="0" fontId="1" fillId="6" borderId="0" xfId="0" applyFont="1" applyFill="1"/>
    <xf numFmtId="0" fontId="2" fillId="2" borderId="0" xfId="0" applyFont="1" applyFill="1"/>
    <xf numFmtId="0" fontId="1" fillId="2" borderId="0" xfId="0" applyFont="1" applyFill="1"/>
    <xf numFmtId="4" fontId="0" fillId="0" borderId="0" xfId="0" applyNumberFormat="1"/>
    <xf numFmtId="3" fontId="0" fillId="0" borderId="0" xfId="0" applyNumberFormat="1"/>
    <xf numFmtId="0" fontId="0" fillId="7" borderId="0" xfId="0" applyFill="1"/>
    <xf numFmtId="3" fontId="0" fillId="2" borderId="0" xfId="0" applyNumberFormat="1" applyFill="1"/>
    <xf numFmtId="0" fontId="2" fillId="7" borderId="0" xfId="0" applyFont="1" applyFill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9" borderId="1" xfId="0" applyFont="1" applyFill="1" applyBorder="1" applyAlignment="1">
      <alignment horizontal="right" wrapText="1"/>
    </xf>
    <xf numFmtId="0" fontId="3" fillId="9" borderId="2" xfId="0" applyFont="1" applyFill="1" applyBorder="1" applyAlignment="1">
      <alignment horizontal="right" wrapText="1"/>
    </xf>
    <xf numFmtId="0" fontId="3" fillId="9" borderId="3" xfId="0" applyFont="1" applyFill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3" fontId="3" fillId="10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3" fillId="10" borderId="1" xfId="0" applyFont="1" applyFill="1" applyBorder="1" applyAlignment="1">
      <alignment horizontal="right" wrapText="1"/>
    </xf>
    <xf numFmtId="0" fontId="3" fillId="10" borderId="2" xfId="0" applyFont="1" applyFill="1" applyBorder="1" applyAlignment="1">
      <alignment horizontal="right" wrapText="1"/>
    </xf>
    <xf numFmtId="3" fontId="3" fillId="10" borderId="3" xfId="0" applyNumberFormat="1" applyFont="1" applyFill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/>
    </xf>
    <xf numFmtId="3" fontId="3" fillId="11" borderId="1" xfId="0" applyNumberFormat="1" applyFont="1" applyFill="1" applyBorder="1" applyAlignment="1">
      <alignment horizontal="right" wrapText="1"/>
    </xf>
    <xf numFmtId="0" fontId="3" fillId="8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CC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I28" sqref="I28"/>
    </sheetView>
  </sheetViews>
  <sheetFormatPr defaultRowHeight="15" x14ac:dyDescent="0.25"/>
  <cols>
    <col min="1" max="1" width="13.5703125" bestFit="1" customWidth="1"/>
    <col min="4" max="4" width="8.42578125" bestFit="1" customWidth="1"/>
  </cols>
  <sheetData>
    <row r="1" spans="1:14" x14ac:dyDescent="0.25">
      <c r="A1" t="s">
        <v>46</v>
      </c>
    </row>
    <row r="2" spans="1:14" ht="15.75" thickBot="1" x14ac:dyDescent="0.3"/>
    <row r="3" spans="1:14" ht="15.75" thickBot="1" x14ac:dyDescent="0.3">
      <c r="A3" s="20" t="s">
        <v>47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0"/>
    </row>
    <row r="4" spans="1:14" ht="15.75" thickBot="1" x14ac:dyDescent="0.3">
      <c r="A4" s="22"/>
      <c r="B4" s="23" t="s">
        <v>63</v>
      </c>
      <c r="C4" s="23" t="s">
        <v>64</v>
      </c>
      <c r="D4" s="23" t="s">
        <v>65</v>
      </c>
      <c r="E4" s="23" t="s">
        <v>66</v>
      </c>
      <c r="F4" s="23" t="s">
        <v>67</v>
      </c>
      <c r="G4" s="38" t="s">
        <v>68</v>
      </c>
      <c r="H4" s="38" t="s">
        <v>48</v>
      </c>
      <c r="I4" s="38" t="s">
        <v>49</v>
      </c>
      <c r="J4" s="38" t="s">
        <v>69</v>
      </c>
      <c r="K4" s="38" t="s">
        <v>70</v>
      </c>
      <c r="L4" s="38" t="s">
        <v>71</v>
      </c>
      <c r="M4" s="24" t="s">
        <v>72</v>
      </c>
      <c r="N4" s="20"/>
    </row>
    <row r="5" spans="1:14" ht="15.75" thickBot="1" x14ac:dyDescent="0.3">
      <c r="A5" s="25" t="s">
        <v>50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5.75" thickBot="1" x14ac:dyDescent="0.3">
      <c r="A6" s="26" t="s">
        <v>51</v>
      </c>
      <c r="B6" s="27">
        <v>10000</v>
      </c>
      <c r="C6" s="27">
        <v>2000</v>
      </c>
      <c r="D6" s="27">
        <v>2000</v>
      </c>
      <c r="E6" s="27">
        <v>10000</v>
      </c>
      <c r="F6" s="27">
        <v>3000</v>
      </c>
      <c r="G6" s="27">
        <v>1000</v>
      </c>
      <c r="H6" s="27">
        <v>300</v>
      </c>
      <c r="I6" s="27">
        <v>100</v>
      </c>
      <c r="J6" s="27">
        <v>1000</v>
      </c>
      <c r="K6" s="27">
        <v>1000</v>
      </c>
      <c r="L6" s="27">
        <v>1000</v>
      </c>
      <c r="M6" s="27">
        <v>3000</v>
      </c>
      <c r="N6" s="20"/>
    </row>
    <row r="7" spans="1:14" ht="15.75" thickBot="1" x14ac:dyDescent="0.3">
      <c r="A7" s="26" t="s">
        <v>52</v>
      </c>
      <c r="B7" s="27">
        <v>600</v>
      </c>
      <c r="C7" s="27">
        <v>200</v>
      </c>
      <c r="D7" s="27">
        <v>1000</v>
      </c>
      <c r="E7" s="27">
        <v>2000</v>
      </c>
      <c r="F7" s="27">
        <v>200</v>
      </c>
      <c r="G7" s="27">
        <v>200</v>
      </c>
      <c r="H7" s="27">
        <v>400</v>
      </c>
      <c r="I7" s="27">
        <v>23</v>
      </c>
      <c r="J7" s="27">
        <v>50</v>
      </c>
      <c r="K7" s="27">
        <v>400</v>
      </c>
      <c r="L7" s="27">
        <v>500</v>
      </c>
      <c r="M7" s="27">
        <v>1000</v>
      </c>
      <c r="N7" s="20"/>
    </row>
    <row r="8" spans="1:14" ht="15.75" thickBot="1" x14ac:dyDescent="0.3">
      <c r="A8" s="26" t="s">
        <v>53</v>
      </c>
      <c r="B8" s="27">
        <v>1000</v>
      </c>
      <c r="C8" s="27">
        <v>1000</v>
      </c>
      <c r="D8" s="27">
        <v>1000</v>
      </c>
      <c r="E8" s="27">
        <v>1000</v>
      </c>
      <c r="F8" s="27">
        <v>1000</v>
      </c>
      <c r="G8" s="27">
        <v>400</v>
      </c>
      <c r="H8" s="27">
        <v>400</v>
      </c>
      <c r="I8" s="27">
        <v>400</v>
      </c>
      <c r="J8" s="27">
        <v>1000</v>
      </c>
      <c r="K8" s="27">
        <v>1000</v>
      </c>
      <c r="L8" s="27">
        <v>1000</v>
      </c>
      <c r="M8" s="27">
        <v>1000</v>
      </c>
      <c r="N8" s="20"/>
    </row>
    <row r="9" spans="1:14" ht="15.75" thickBot="1" x14ac:dyDescent="0.3">
      <c r="A9" s="26" t="s">
        <v>54</v>
      </c>
      <c r="B9" s="28">
        <v>300</v>
      </c>
      <c r="C9" s="28">
        <v>300</v>
      </c>
      <c r="D9" s="28">
        <v>300</v>
      </c>
      <c r="E9" s="28">
        <v>300</v>
      </c>
      <c r="F9" s="28">
        <v>300</v>
      </c>
      <c r="G9" s="28">
        <v>300</v>
      </c>
      <c r="H9" s="28">
        <v>300</v>
      </c>
      <c r="I9" s="28">
        <v>300</v>
      </c>
      <c r="J9" s="28">
        <v>300</v>
      </c>
      <c r="K9" s="28">
        <v>300</v>
      </c>
      <c r="L9" s="28">
        <v>300</v>
      </c>
      <c r="M9" s="28">
        <v>300</v>
      </c>
      <c r="N9" s="21"/>
    </row>
    <row r="10" spans="1:14" ht="15.75" thickBot="1" x14ac:dyDescent="0.3">
      <c r="A10" s="20" t="s">
        <v>55</v>
      </c>
      <c r="B10" s="29">
        <f t="shared" ref="B10:M10" si="0">SUM(B6:B9)</f>
        <v>11900</v>
      </c>
      <c r="C10" s="29">
        <f t="shared" si="0"/>
        <v>3500</v>
      </c>
      <c r="D10" s="29">
        <f t="shared" si="0"/>
        <v>4300</v>
      </c>
      <c r="E10" s="29">
        <f t="shared" si="0"/>
        <v>13300</v>
      </c>
      <c r="F10" s="29">
        <f t="shared" si="0"/>
        <v>4500</v>
      </c>
      <c r="G10" s="29">
        <f t="shared" si="0"/>
        <v>1900</v>
      </c>
      <c r="H10" s="29">
        <f t="shared" si="0"/>
        <v>1400</v>
      </c>
      <c r="I10" s="29">
        <f t="shared" si="0"/>
        <v>823</v>
      </c>
      <c r="J10" s="29">
        <f t="shared" si="0"/>
        <v>2350</v>
      </c>
      <c r="K10" s="29">
        <f t="shared" si="0"/>
        <v>2700</v>
      </c>
      <c r="L10" s="29">
        <f t="shared" si="0"/>
        <v>2800</v>
      </c>
      <c r="M10" s="29">
        <f t="shared" si="0"/>
        <v>5300</v>
      </c>
      <c r="N10" s="30">
        <f>SUM(B10:M10)</f>
        <v>54773</v>
      </c>
    </row>
    <row r="11" spans="1:14" ht="15.75" thickBo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5.75" thickBot="1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15.75" thickBot="1" x14ac:dyDescent="0.3">
      <c r="A13" s="25" t="s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5.75" thickBot="1" x14ac:dyDescent="0.3">
      <c r="A14" s="26" t="s">
        <v>56</v>
      </c>
      <c r="B14" s="31">
        <v>5000</v>
      </c>
      <c r="C14" s="31">
        <v>5000</v>
      </c>
      <c r="D14" s="31">
        <v>5000</v>
      </c>
      <c r="E14" s="31">
        <v>5000</v>
      </c>
      <c r="F14" s="31">
        <v>5000</v>
      </c>
      <c r="G14" s="31">
        <v>5000</v>
      </c>
      <c r="H14" s="31">
        <v>5000</v>
      </c>
      <c r="I14" s="31">
        <v>2000</v>
      </c>
      <c r="J14" s="31">
        <v>2000</v>
      </c>
      <c r="K14" s="31">
        <v>2000</v>
      </c>
      <c r="L14" s="31">
        <v>2000</v>
      </c>
      <c r="M14" s="31">
        <v>2000</v>
      </c>
      <c r="N14" s="32">
        <f>SUM(B14:M14)</f>
        <v>45000</v>
      </c>
    </row>
    <row r="15" spans="1:14" ht="15.75" thickBot="1" x14ac:dyDescent="0.3">
      <c r="A15" s="26" t="s">
        <v>57</v>
      </c>
      <c r="B15" s="33">
        <v>200</v>
      </c>
      <c r="C15" s="33">
        <v>200</v>
      </c>
      <c r="D15" s="33">
        <v>200</v>
      </c>
      <c r="E15" s="33">
        <v>200</v>
      </c>
      <c r="F15" s="33">
        <v>200</v>
      </c>
      <c r="G15" s="33">
        <v>0</v>
      </c>
      <c r="H15" s="33">
        <v>0</v>
      </c>
      <c r="I15" s="33">
        <v>0</v>
      </c>
      <c r="J15" s="33">
        <v>1</v>
      </c>
      <c r="K15" s="33">
        <v>300</v>
      </c>
      <c r="L15" s="33">
        <v>0</v>
      </c>
      <c r="M15" s="33">
        <v>200</v>
      </c>
      <c r="N15" s="20"/>
    </row>
    <row r="16" spans="1:14" ht="15.75" thickBot="1" x14ac:dyDescent="0.3">
      <c r="A16" s="26" t="s">
        <v>58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20"/>
    </row>
    <row r="17" spans="1:14" ht="15.75" thickBot="1" x14ac:dyDescent="0.3">
      <c r="A17" s="26" t="s">
        <v>59</v>
      </c>
      <c r="B17" s="33">
        <v>500</v>
      </c>
      <c r="C17" s="33">
        <v>500</v>
      </c>
      <c r="D17" s="33">
        <v>500</v>
      </c>
      <c r="E17" s="33">
        <v>500</v>
      </c>
      <c r="F17" s="33">
        <v>500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500</v>
      </c>
      <c r="N17" s="20"/>
    </row>
    <row r="18" spans="1:14" ht="15.75" thickBot="1" x14ac:dyDescent="0.3">
      <c r="A18" s="26" t="s">
        <v>60</v>
      </c>
      <c r="B18" s="34">
        <v>0</v>
      </c>
      <c r="C18" s="34">
        <v>0</v>
      </c>
      <c r="D18" s="34">
        <v>0</v>
      </c>
      <c r="E18" s="34">
        <v>2000</v>
      </c>
      <c r="F18" s="34">
        <v>1000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21"/>
    </row>
    <row r="19" spans="1:14" ht="27" thickBot="1" x14ac:dyDescent="0.3">
      <c r="A19" s="20" t="s">
        <v>61</v>
      </c>
      <c r="B19" s="35">
        <f t="shared" ref="B19:M19" si="1">SUM(B14:B18)</f>
        <v>5700</v>
      </c>
      <c r="C19" s="35">
        <f t="shared" si="1"/>
        <v>5700</v>
      </c>
      <c r="D19" s="35">
        <f t="shared" si="1"/>
        <v>5700</v>
      </c>
      <c r="E19" s="35">
        <f t="shared" si="1"/>
        <v>7700</v>
      </c>
      <c r="F19" s="35">
        <f t="shared" si="1"/>
        <v>6700</v>
      </c>
      <c r="G19" s="35">
        <f t="shared" si="1"/>
        <v>5000</v>
      </c>
      <c r="H19" s="35">
        <f t="shared" si="1"/>
        <v>5000</v>
      </c>
      <c r="I19" s="35">
        <f t="shared" si="1"/>
        <v>2000</v>
      </c>
      <c r="J19" s="35">
        <f t="shared" si="1"/>
        <v>2001</v>
      </c>
      <c r="K19" s="35">
        <f t="shared" si="1"/>
        <v>2300</v>
      </c>
      <c r="L19" s="35">
        <f t="shared" si="1"/>
        <v>2000</v>
      </c>
      <c r="M19" s="35">
        <f t="shared" si="1"/>
        <v>2700</v>
      </c>
      <c r="N19" s="36">
        <f>SUM(B19:M19)</f>
        <v>52501</v>
      </c>
    </row>
    <row r="20" spans="1:14" ht="15.75" thickBo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ht="15.75" thickBot="1" x14ac:dyDescent="0.3">
      <c r="A21" s="20" t="s">
        <v>62</v>
      </c>
      <c r="B21" s="37">
        <f t="shared" ref="B21:M21" si="2">(B10-B19)</f>
        <v>6200</v>
      </c>
      <c r="C21" s="37">
        <f t="shared" si="2"/>
        <v>-2200</v>
      </c>
      <c r="D21" s="37">
        <f t="shared" si="2"/>
        <v>-1400</v>
      </c>
      <c r="E21" s="37">
        <f t="shared" si="2"/>
        <v>5600</v>
      </c>
      <c r="F21" s="37">
        <f t="shared" si="2"/>
        <v>-2200</v>
      </c>
      <c r="G21" s="37">
        <f t="shared" si="2"/>
        <v>-3100</v>
      </c>
      <c r="H21" s="37">
        <f t="shared" si="2"/>
        <v>-3600</v>
      </c>
      <c r="I21" s="37">
        <f t="shared" si="2"/>
        <v>-1177</v>
      </c>
      <c r="J21" s="37">
        <f t="shared" si="2"/>
        <v>349</v>
      </c>
      <c r="K21" s="37">
        <f t="shared" si="2"/>
        <v>400</v>
      </c>
      <c r="L21" s="37">
        <f t="shared" si="2"/>
        <v>800</v>
      </c>
      <c r="M21" s="37">
        <f t="shared" si="2"/>
        <v>2600</v>
      </c>
      <c r="N21" s="36">
        <f>SUM(B21:M21)</f>
        <v>2272</v>
      </c>
    </row>
    <row r="22" spans="1:14" ht="15.75" thickBo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3"/>
  <sheetViews>
    <sheetView workbookViewId="0">
      <selection activeCell="V59" sqref="V59"/>
    </sheetView>
  </sheetViews>
  <sheetFormatPr defaultRowHeight="15" x14ac:dyDescent="0.25"/>
  <cols>
    <col min="1" max="1" width="8.7109375" bestFit="1" customWidth="1"/>
    <col min="2" max="2" width="19.42578125" style="1" bestFit="1" customWidth="1"/>
    <col min="3" max="3" width="39.42578125" bestFit="1" customWidth="1"/>
    <col min="4" max="4" width="19.140625" bestFit="1" customWidth="1"/>
    <col min="5" max="5" width="10.7109375" bestFit="1" customWidth="1"/>
    <col min="6" max="6" width="16.140625" bestFit="1" customWidth="1"/>
    <col min="7" max="7" width="6.28515625" bestFit="1" customWidth="1"/>
    <col min="8" max="8" width="12.85546875" bestFit="1" customWidth="1"/>
    <col min="9" max="9" width="25" bestFit="1" customWidth="1"/>
    <col min="10" max="10" width="18.42578125" customWidth="1"/>
    <col min="11" max="11" width="37.42578125" bestFit="1" customWidth="1"/>
    <col min="12" max="12" width="11.85546875" bestFit="1" customWidth="1"/>
    <col min="13" max="13" width="22.28515625" bestFit="1" customWidth="1"/>
    <col min="14" max="14" width="20" bestFit="1" customWidth="1"/>
    <col min="15" max="15" width="14.5703125" bestFit="1" customWidth="1"/>
    <col min="16" max="16" width="19.28515625" bestFit="1" customWidth="1"/>
    <col min="17" max="17" width="15.5703125" bestFit="1" customWidth="1"/>
    <col min="18" max="18" width="38.42578125" bestFit="1" customWidth="1"/>
    <col min="19" max="19" width="15.42578125" bestFit="1" customWidth="1"/>
    <col min="20" max="20" width="46" bestFit="1" customWidth="1"/>
    <col min="21" max="21" width="39" bestFit="1" customWidth="1"/>
    <col min="22" max="22" width="30.28515625" bestFit="1" customWidth="1"/>
    <col min="23" max="23" width="30.28515625" customWidth="1"/>
    <col min="25" max="25" width="15.5703125" style="3" bestFit="1" customWidth="1"/>
    <col min="26" max="26" width="16.42578125" style="3" bestFit="1" customWidth="1"/>
    <col min="27" max="27" width="19.5703125" style="3" bestFit="1" customWidth="1"/>
    <col min="28" max="28" width="16.28515625" style="3" bestFit="1" customWidth="1"/>
    <col min="29" max="29" width="17.85546875" bestFit="1" customWidth="1"/>
    <col min="30" max="30" width="22.140625" bestFit="1" customWidth="1"/>
    <col min="31" max="31" width="15.140625" bestFit="1" customWidth="1"/>
    <col min="32" max="32" width="14" bestFit="1" customWidth="1"/>
    <col min="33" max="33" width="16.28515625" bestFit="1" customWidth="1"/>
  </cols>
  <sheetData>
    <row r="1" spans="2:34" x14ac:dyDescent="0.25">
      <c r="B1" s="1" t="s">
        <v>33</v>
      </c>
      <c r="C1" t="s">
        <v>34</v>
      </c>
      <c r="D1" t="s">
        <v>16</v>
      </c>
      <c r="E1" t="s">
        <v>6</v>
      </c>
      <c r="F1" t="s">
        <v>25</v>
      </c>
      <c r="G1" t="s">
        <v>26</v>
      </c>
      <c r="H1" t="s">
        <v>28</v>
      </c>
      <c r="I1" t="s">
        <v>27</v>
      </c>
      <c r="J1" t="s">
        <v>29</v>
      </c>
      <c r="K1" t="s">
        <v>30</v>
      </c>
      <c r="L1" t="s">
        <v>31</v>
      </c>
      <c r="M1" t="s">
        <v>24</v>
      </c>
      <c r="N1" t="s">
        <v>32</v>
      </c>
      <c r="O1" t="s">
        <v>0</v>
      </c>
      <c r="P1" t="s">
        <v>1</v>
      </c>
      <c r="Q1" t="s">
        <v>2</v>
      </c>
      <c r="R1" t="s">
        <v>36</v>
      </c>
      <c r="S1" t="s">
        <v>3</v>
      </c>
      <c r="T1" t="s">
        <v>37</v>
      </c>
      <c r="U1" t="s">
        <v>22</v>
      </c>
      <c r="V1" s="8" t="s">
        <v>38</v>
      </c>
      <c r="W1" s="8" t="s">
        <v>19</v>
      </c>
      <c r="X1" t="s">
        <v>39</v>
      </c>
      <c r="Y1" s="3" t="s">
        <v>7</v>
      </c>
      <c r="Z1" s="3" t="s">
        <v>44</v>
      </c>
      <c r="AA1" s="3" t="s">
        <v>45</v>
      </c>
      <c r="AB1" s="3" t="s">
        <v>40</v>
      </c>
      <c r="AC1" t="s">
        <v>4</v>
      </c>
      <c r="AD1" s="7" t="s">
        <v>42</v>
      </c>
      <c r="AE1" s="7" t="s">
        <v>41</v>
      </c>
      <c r="AF1" s="7" t="s">
        <v>43</v>
      </c>
      <c r="AG1" s="7" t="s">
        <v>39</v>
      </c>
      <c r="AH1" s="7" t="s">
        <v>18</v>
      </c>
    </row>
    <row r="2" spans="2:34" x14ac:dyDescent="0.25">
      <c r="B2" s="1">
        <v>44552</v>
      </c>
      <c r="C2" t="s">
        <v>15</v>
      </c>
      <c r="V2" s="16"/>
      <c r="AA2" s="3">
        <v>10</v>
      </c>
    </row>
    <row r="3" spans="2:34" x14ac:dyDescent="0.25">
      <c r="B3" s="1">
        <v>44553</v>
      </c>
      <c r="C3" t="s">
        <v>5</v>
      </c>
      <c r="Y3" s="13"/>
      <c r="AA3" s="3">
        <v>53.18</v>
      </c>
    </row>
    <row r="4" spans="2:34" x14ac:dyDescent="0.25">
      <c r="B4" s="1">
        <v>44200</v>
      </c>
      <c r="C4" t="s">
        <v>5</v>
      </c>
      <c r="AB4" s="3">
        <v>400</v>
      </c>
      <c r="AG4">
        <v>21.6</v>
      </c>
    </row>
    <row r="5" spans="2:34" x14ac:dyDescent="0.25">
      <c r="B5" s="1">
        <v>44200</v>
      </c>
      <c r="C5" t="s">
        <v>23</v>
      </c>
      <c r="Y5" s="3">
        <v>168</v>
      </c>
    </row>
    <row r="6" spans="2:34" x14ac:dyDescent="0.25">
      <c r="B6" s="1">
        <v>44202</v>
      </c>
      <c r="C6" t="s">
        <v>5</v>
      </c>
      <c r="AH6">
        <v>19.14</v>
      </c>
    </row>
    <row r="7" spans="2:34" x14ac:dyDescent="0.25">
      <c r="B7" s="1">
        <v>44207</v>
      </c>
      <c r="C7" t="s">
        <v>23</v>
      </c>
      <c r="P7">
        <v>100</v>
      </c>
      <c r="V7" s="16"/>
    </row>
    <row r="8" spans="2:34" x14ac:dyDescent="0.25">
      <c r="B8" s="1">
        <v>44208</v>
      </c>
      <c r="C8" t="s">
        <v>5</v>
      </c>
      <c r="S8" s="16"/>
      <c r="W8">
        <v>21.6</v>
      </c>
    </row>
    <row r="9" spans="2:34" x14ac:dyDescent="0.25">
      <c r="B9" s="1">
        <v>44209</v>
      </c>
      <c r="C9" t="s">
        <v>5</v>
      </c>
      <c r="W9" s="15"/>
      <c r="AA9" s="3">
        <v>36.840000000000003</v>
      </c>
    </row>
    <row r="10" spans="2:34" x14ac:dyDescent="0.25">
      <c r="B10" s="1">
        <v>44209</v>
      </c>
      <c r="C10" t="s">
        <v>5</v>
      </c>
      <c r="W10">
        <v>1000</v>
      </c>
    </row>
    <row r="11" spans="2:34" x14ac:dyDescent="0.25">
      <c r="B11" s="1">
        <v>44209</v>
      </c>
      <c r="C11" t="s">
        <v>5</v>
      </c>
      <c r="W11">
        <v>900</v>
      </c>
    </row>
    <row r="12" spans="2:34" x14ac:dyDescent="0.25">
      <c r="B12" s="1">
        <v>44209</v>
      </c>
      <c r="C12" t="s">
        <v>5</v>
      </c>
      <c r="W12">
        <v>800</v>
      </c>
      <c r="AB12" s="3">
        <v>500</v>
      </c>
    </row>
    <row r="13" spans="2:34" x14ac:dyDescent="0.25">
      <c r="B13" s="1">
        <v>44209</v>
      </c>
      <c r="C13" t="s">
        <v>5</v>
      </c>
      <c r="W13">
        <v>600</v>
      </c>
    </row>
    <row r="14" spans="2:34" x14ac:dyDescent="0.25">
      <c r="B14" s="1">
        <v>44216</v>
      </c>
      <c r="C14" t="s">
        <v>5</v>
      </c>
      <c r="U14">
        <v>37.200000000000003</v>
      </c>
    </row>
    <row r="15" spans="2:34" x14ac:dyDescent="0.25">
      <c r="B15" s="1">
        <v>44218</v>
      </c>
      <c r="C15" t="s">
        <v>35</v>
      </c>
      <c r="I15">
        <v>49</v>
      </c>
      <c r="K15">
        <v>416.83</v>
      </c>
      <c r="L15">
        <v>15.93</v>
      </c>
      <c r="T15">
        <v>31.37</v>
      </c>
      <c r="U15">
        <v>11</v>
      </c>
      <c r="AB15" s="3">
        <v>200</v>
      </c>
    </row>
    <row r="16" spans="2:34" x14ac:dyDescent="0.25">
      <c r="B16" s="1">
        <v>44223</v>
      </c>
      <c r="C16" t="s">
        <v>5</v>
      </c>
      <c r="Y16" s="3">
        <v>150</v>
      </c>
    </row>
    <row r="17" spans="1:34" x14ac:dyDescent="0.25">
      <c r="B17" s="1">
        <v>44224</v>
      </c>
      <c r="C17" t="s">
        <v>5</v>
      </c>
      <c r="Y17" s="3">
        <v>224</v>
      </c>
    </row>
    <row r="18" spans="1:34" x14ac:dyDescent="0.25">
      <c r="B18" s="1">
        <v>44229</v>
      </c>
      <c r="C18" t="s">
        <v>5</v>
      </c>
      <c r="T18">
        <v>32.9</v>
      </c>
    </row>
    <row r="19" spans="1:34" x14ac:dyDescent="0.25">
      <c r="A19" s="1"/>
      <c r="B19" s="1">
        <v>44229</v>
      </c>
      <c r="C19" t="s">
        <v>5</v>
      </c>
      <c r="AH19">
        <v>2.25</v>
      </c>
    </row>
    <row r="20" spans="1:34" x14ac:dyDescent="0.25">
      <c r="A20" t="s">
        <v>21</v>
      </c>
      <c r="B20" s="1">
        <v>44235</v>
      </c>
      <c r="C20" t="s">
        <v>5</v>
      </c>
      <c r="Y20" s="3">
        <v>200</v>
      </c>
    </row>
    <row r="21" spans="1:34" x14ac:dyDescent="0.25">
      <c r="B21" s="1">
        <v>44239</v>
      </c>
      <c r="C21" t="s">
        <v>5</v>
      </c>
      <c r="Y21" s="3">
        <v>150</v>
      </c>
    </row>
    <row r="22" spans="1:34" x14ac:dyDescent="0.25">
      <c r="B22" s="1">
        <v>44243</v>
      </c>
      <c r="C22" t="s">
        <v>5</v>
      </c>
      <c r="AA22" s="3">
        <v>154.46</v>
      </c>
    </row>
    <row r="23" spans="1:34" x14ac:dyDescent="0.25">
      <c r="B23" s="1">
        <v>44243</v>
      </c>
      <c r="C23" t="s">
        <v>35</v>
      </c>
      <c r="E23">
        <v>211.44</v>
      </c>
      <c r="F23">
        <v>18.05</v>
      </c>
      <c r="I23">
        <v>3500</v>
      </c>
      <c r="K23">
        <v>1.8</v>
      </c>
      <c r="L23">
        <v>15.93</v>
      </c>
      <c r="M23">
        <v>375</v>
      </c>
      <c r="T23">
        <v>120.99</v>
      </c>
      <c r="U23">
        <v>29.35</v>
      </c>
    </row>
    <row r="24" spans="1:34" x14ac:dyDescent="0.25">
      <c r="B24" s="1">
        <v>44260</v>
      </c>
      <c r="C24" t="s">
        <v>5</v>
      </c>
      <c r="S24">
        <v>54.29</v>
      </c>
    </row>
    <row r="25" spans="1:34" x14ac:dyDescent="0.25">
      <c r="B25" s="1">
        <v>44270</v>
      </c>
      <c r="C25" t="s">
        <v>5</v>
      </c>
      <c r="Y25" s="3">
        <v>250</v>
      </c>
    </row>
    <row r="26" spans="1:34" x14ac:dyDescent="0.25">
      <c r="B26" s="1">
        <v>44270</v>
      </c>
      <c r="C26" t="s">
        <v>35</v>
      </c>
      <c r="K26">
        <v>84.1</v>
      </c>
      <c r="L26">
        <v>15.93</v>
      </c>
      <c r="M26">
        <v>15.45</v>
      </c>
      <c r="N26">
        <v>544.28</v>
      </c>
      <c r="T26">
        <v>264.14</v>
      </c>
      <c r="U26">
        <v>8.5500000000000007</v>
      </c>
      <c r="Y26" s="13"/>
    </row>
    <row r="27" spans="1:34" x14ac:dyDescent="0.25">
      <c r="B27" s="1">
        <v>44271</v>
      </c>
      <c r="C27" t="s">
        <v>5</v>
      </c>
      <c r="Y27" s="13"/>
      <c r="AH27">
        <v>9.3800000000000008</v>
      </c>
    </row>
    <row r="28" spans="1:34" x14ac:dyDescent="0.25">
      <c r="B28" s="1">
        <v>44277</v>
      </c>
      <c r="C28" t="s">
        <v>5</v>
      </c>
      <c r="Y28" s="13">
        <v>50</v>
      </c>
    </row>
    <row r="29" spans="1:34" x14ac:dyDescent="0.25">
      <c r="B29" s="1">
        <v>44279</v>
      </c>
      <c r="C29" t="s">
        <v>5</v>
      </c>
      <c r="T29">
        <v>7</v>
      </c>
      <c r="Y29" s="13"/>
    </row>
    <row r="30" spans="1:34" x14ac:dyDescent="0.25">
      <c r="B30" s="1">
        <v>44279</v>
      </c>
      <c r="C30" t="s">
        <v>5</v>
      </c>
      <c r="S30">
        <v>35.81</v>
      </c>
      <c r="Y30" s="13"/>
    </row>
    <row r="31" spans="1:34" x14ac:dyDescent="0.25">
      <c r="B31" s="1">
        <v>44287</v>
      </c>
      <c r="C31" t="s">
        <v>5</v>
      </c>
      <c r="Y31" s="13"/>
      <c r="AA31" s="3">
        <v>239.05</v>
      </c>
    </row>
    <row r="32" spans="1:34" x14ac:dyDescent="0.25">
      <c r="B32" s="1">
        <v>44288</v>
      </c>
      <c r="C32" t="s">
        <v>5</v>
      </c>
      <c r="Y32" s="13"/>
      <c r="AA32" s="3">
        <v>95.96</v>
      </c>
    </row>
    <row r="33" spans="2:34" x14ac:dyDescent="0.25">
      <c r="B33" s="1">
        <v>44292</v>
      </c>
      <c r="C33" t="s">
        <v>5</v>
      </c>
      <c r="Y33" s="13"/>
    </row>
    <row r="34" spans="2:34" x14ac:dyDescent="0.25">
      <c r="B34" s="1">
        <v>44300</v>
      </c>
      <c r="C34" t="s">
        <v>5</v>
      </c>
      <c r="Y34" s="13"/>
      <c r="AH34">
        <v>19.739999999999998</v>
      </c>
    </row>
    <row r="35" spans="2:34" x14ac:dyDescent="0.25">
      <c r="B35" s="1">
        <v>44301</v>
      </c>
      <c r="C35" t="s">
        <v>23</v>
      </c>
      <c r="F35">
        <v>5</v>
      </c>
      <c r="Y35" s="13"/>
    </row>
    <row r="36" spans="2:34" x14ac:dyDescent="0.25">
      <c r="B36" s="1">
        <v>44302</v>
      </c>
      <c r="C36" t="s">
        <v>5</v>
      </c>
      <c r="Y36" s="3">
        <v>250</v>
      </c>
    </row>
    <row r="37" spans="2:34" x14ac:dyDescent="0.25">
      <c r="B37" s="1">
        <v>44302</v>
      </c>
      <c r="C37" t="s">
        <v>35</v>
      </c>
      <c r="F37">
        <v>40</v>
      </c>
      <c r="K37">
        <v>53.34</v>
      </c>
      <c r="L37">
        <v>15.93</v>
      </c>
      <c r="M37">
        <v>15.45</v>
      </c>
      <c r="Q37">
        <v>20</v>
      </c>
      <c r="T37">
        <v>58.4</v>
      </c>
    </row>
    <row r="38" spans="2:34" x14ac:dyDescent="0.25">
      <c r="B38" s="1" t="s">
        <v>33</v>
      </c>
      <c r="C38" t="s">
        <v>34</v>
      </c>
      <c r="D38" t="s">
        <v>16</v>
      </c>
      <c r="E38" t="s">
        <v>6</v>
      </c>
      <c r="F38" t="s">
        <v>25</v>
      </c>
      <c r="G38" t="s">
        <v>26</v>
      </c>
      <c r="H38" t="s">
        <v>28</v>
      </c>
      <c r="I38" t="s">
        <v>27</v>
      </c>
      <c r="J38" t="s">
        <v>29</v>
      </c>
      <c r="K38" t="s">
        <v>30</v>
      </c>
      <c r="L38" t="s">
        <v>31</v>
      </c>
      <c r="M38" t="s">
        <v>24</v>
      </c>
      <c r="N38" t="s">
        <v>32</v>
      </c>
      <c r="O38" t="s">
        <v>0</v>
      </c>
      <c r="P38" t="s">
        <v>1</v>
      </c>
      <c r="Q38" t="s">
        <v>2</v>
      </c>
      <c r="R38" t="s">
        <v>36</v>
      </c>
      <c r="S38" t="s">
        <v>3</v>
      </c>
      <c r="T38" t="s">
        <v>37</v>
      </c>
      <c r="U38" t="s">
        <v>22</v>
      </c>
      <c r="V38" s="8" t="s">
        <v>38</v>
      </c>
      <c r="W38" s="8" t="s">
        <v>19</v>
      </c>
      <c r="X38" t="s">
        <v>39</v>
      </c>
      <c r="Y38" s="3" t="s">
        <v>7</v>
      </c>
      <c r="Z38" s="3" t="s">
        <v>44</v>
      </c>
      <c r="AA38" s="3" t="s">
        <v>45</v>
      </c>
      <c r="AB38" s="3" t="s">
        <v>40</v>
      </c>
      <c r="AC38" t="s">
        <v>4</v>
      </c>
      <c r="AD38" s="7" t="s">
        <v>42</v>
      </c>
      <c r="AE38" s="7" t="s">
        <v>41</v>
      </c>
      <c r="AF38" s="7" t="s">
        <v>43</v>
      </c>
      <c r="AG38" s="7" t="s">
        <v>17</v>
      </c>
      <c r="AH38" s="7" t="s">
        <v>18</v>
      </c>
    </row>
    <row r="39" spans="2:34" x14ac:dyDescent="0.25">
      <c r="B39" s="1">
        <v>44305</v>
      </c>
      <c r="C39" t="s">
        <v>5</v>
      </c>
      <c r="W39">
        <v>928</v>
      </c>
    </row>
    <row r="40" spans="2:34" x14ac:dyDescent="0.25">
      <c r="B40" s="1">
        <v>44305</v>
      </c>
      <c r="C40" t="s">
        <v>5</v>
      </c>
      <c r="T40">
        <v>156.77000000000001</v>
      </c>
    </row>
    <row r="41" spans="2:34" x14ac:dyDescent="0.25">
      <c r="B41" s="1">
        <v>44307</v>
      </c>
      <c r="C41" t="s">
        <v>5</v>
      </c>
      <c r="AA41" s="3">
        <v>28.53</v>
      </c>
    </row>
    <row r="42" spans="2:34" x14ac:dyDescent="0.25">
      <c r="B42" s="1">
        <v>44309</v>
      </c>
      <c r="C42" t="s">
        <v>23</v>
      </c>
      <c r="Y42" s="13">
        <v>150</v>
      </c>
    </row>
    <row r="43" spans="2:34" x14ac:dyDescent="0.25">
      <c r="B43" s="1">
        <v>44316</v>
      </c>
      <c r="C43" t="s">
        <v>5</v>
      </c>
      <c r="Y43" s="3">
        <v>150</v>
      </c>
    </row>
    <row r="44" spans="2:34" x14ac:dyDescent="0.25">
      <c r="B44" s="1">
        <v>44319</v>
      </c>
      <c r="C44" t="s">
        <v>5</v>
      </c>
      <c r="AA44" s="3">
        <v>437.01</v>
      </c>
    </row>
    <row r="45" spans="2:34" x14ac:dyDescent="0.25">
      <c r="B45" s="1">
        <v>44320</v>
      </c>
      <c r="C45" t="s">
        <v>5</v>
      </c>
      <c r="AH45">
        <v>1.39</v>
      </c>
    </row>
    <row r="46" spans="2:34" x14ac:dyDescent="0.25">
      <c r="B46" s="1">
        <v>44323</v>
      </c>
      <c r="C46" t="s">
        <v>5</v>
      </c>
      <c r="Y46" s="3">
        <v>175</v>
      </c>
    </row>
    <row r="47" spans="2:34" x14ac:dyDescent="0.25">
      <c r="B47" s="1">
        <v>44333</v>
      </c>
      <c r="C47" t="s">
        <v>35</v>
      </c>
      <c r="F47">
        <v>10</v>
      </c>
      <c r="K47">
        <v>25.15</v>
      </c>
      <c r="L47">
        <v>15.93</v>
      </c>
      <c r="M47">
        <v>15.45</v>
      </c>
      <c r="N47">
        <v>136.63999999999999</v>
      </c>
      <c r="Q47">
        <v>65</v>
      </c>
      <c r="S47">
        <v>101.16</v>
      </c>
    </row>
    <row r="48" spans="2:34" x14ac:dyDescent="0.25">
      <c r="B48" s="1">
        <v>44340</v>
      </c>
      <c r="C48" t="s">
        <v>5</v>
      </c>
      <c r="T48">
        <v>222.51</v>
      </c>
    </row>
    <row r="49" spans="2:34" x14ac:dyDescent="0.25">
      <c r="B49" s="1">
        <v>44348</v>
      </c>
      <c r="C49" t="s">
        <v>5</v>
      </c>
      <c r="W49">
        <v>400</v>
      </c>
    </row>
    <row r="50" spans="2:34" x14ac:dyDescent="0.25">
      <c r="B50" s="1">
        <v>44349</v>
      </c>
      <c r="C50" t="s">
        <v>5</v>
      </c>
      <c r="AH50">
        <v>25.71</v>
      </c>
    </row>
    <row r="51" spans="2:34" x14ac:dyDescent="0.25">
      <c r="B51" s="1">
        <v>44354</v>
      </c>
      <c r="C51" t="s">
        <v>5</v>
      </c>
      <c r="L51">
        <v>49.99</v>
      </c>
    </row>
    <row r="52" spans="2:34" x14ac:dyDescent="0.25">
      <c r="B52" s="1">
        <v>44355</v>
      </c>
      <c r="C52" t="s">
        <v>5</v>
      </c>
      <c r="AA52" s="3">
        <v>400.31</v>
      </c>
    </row>
    <row r="53" spans="2:34" x14ac:dyDescent="0.25">
      <c r="B53" s="1">
        <v>44355</v>
      </c>
      <c r="C53" t="s">
        <v>5</v>
      </c>
      <c r="F53">
        <v>10</v>
      </c>
    </row>
    <row r="54" spans="2:34" x14ac:dyDescent="0.25">
      <c r="B54" s="1">
        <v>44355</v>
      </c>
      <c r="C54" t="s">
        <v>5</v>
      </c>
      <c r="T54">
        <v>147.86000000000001</v>
      </c>
    </row>
    <row r="55" spans="2:34" x14ac:dyDescent="0.25">
      <c r="B55" s="1">
        <v>44357</v>
      </c>
      <c r="C55" t="s">
        <v>5</v>
      </c>
      <c r="Y55" s="3">
        <v>367.38</v>
      </c>
    </row>
    <row r="56" spans="2:34" x14ac:dyDescent="0.25">
      <c r="B56" s="1">
        <v>44357</v>
      </c>
      <c r="C56" t="s">
        <v>5</v>
      </c>
      <c r="M56">
        <v>50</v>
      </c>
    </row>
    <row r="57" spans="2:34" x14ac:dyDescent="0.25">
      <c r="B57" s="1">
        <v>44361</v>
      </c>
      <c r="C57" t="s">
        <v>35</v>
      </c>
      <c r="K57" s="17">
        <v>333.89</v>
      </c>
      <c r="L57">
        <v>15.93</v>
      </c>
      <c r="M57">
        <v>15.45</v>
      </c>
      <c r="Q57">
        <v>20</v>
      </c>
      <c r="T57">
        <v>158.41999999999999</v>
      </c>
      <c r="U57">
        <v>5.5</v>
      </c>
    </row>
    <row r="58" spans="2:34" x14ac:dyDescent="0.25">
      <c r="B58" s="1">
        <v>44362</v>
      </c>
      <c r="C58" t="s">
        <v>5</v>
      </c>
      <c r="W58">
        <v>80</v>
      </c>
    </row>
    <row r="59" spans="2:34" x14ac:dyDescent="0.25">
      <c r="B59" s="1">
        <v>44376</v>
      </c>
      <c r="C59" t="s">
        <v>5</v>
      </c>
      <c r="AA59" s="3">
        <v>45.37</v>
      </c>
    </row>
    <row r="60" spans="2:34" x14ac:dyDescent="0.25">
      <c r="B60" s="1">
        <v>44376</v>
      </c>
      <c r="C60" t="s">
        <v>5</v>
      </c>
      <c r="U60">
        <v>105.72</v>
      </c>
    </row>
    <row r="61" spans="2:34" x14ac:dyDescent="0.25">
      <c r="B61" s="1">
        <v>44377</v>
      </c>
      <c r="C61" t="s">
        <v>5</v>
      </c>
      <c r="AA61" s="3">
        <v>426.59</v>
      </c>
    </row>
    <row r="62" spans="2:34" x14ac:dyDescent="0.25">
      <c r="B62" s="1">
        <v>44377</v>
      </c>
      <c r="C62" t="s">
        <v>5</v>
      </c>
      <c r="AA62" s="3">
        <v>398.97</v>
      </c>
    </row>
    <row r="63" spans="2:34" x14ac:dyDescent="0.25">
      <c r="B63" s="1">
        <v>44378</v>
      </c>
      <c r="C63" t="s">
        <v>5</v>
      </c>
      <c r="AA63" s="3">
        <v>38.92</v>
      </c>
    </row>
    <row r="64" spans="2:34" x14ac:dyDescent="0.25">
      <c r="B64" s="1">
        <v>44378</v>
      </c>
      <c r="C64" t="s">
        <v>5</v>
      </c>
      <c r="Y64" s="3">
        <v>326</v>
      </c>
    </row>
    <row r="65" spans="1:34" x14ac:dyDescent="0.25">
      <c r="B65" s="1">
        <v>44378</v>
      </c>
      <c r="C65" t="s">
        <v>5</v>
      </c>
      <c r="Q65">
        <v>35</v>
      </c>
    </row>
    <row r="66" spans="1:34" x14ac:dyDescent="0.25">
      <c r="B66" s="1">
        <v>44378</v>
      </c>
      <c r="C66" t="s">
        <v>5</v>
      </c>
      <c r="Q66">
        <v>25</v>
      </c>
    </row>
    <row r="67" spans="1:34" x14ac:dyDescent="0.25">
      <c r="B67" s="1">
        <v>44379</v>
      </c>
      <c r="C67" t="s">
        <v>5</v>
      </c>
      <c r="U67" s="7"/>
      <c r="Y67" s="3">
        <v>120</v>
      </c>
    </row>
    <row r="68" spans="1:34" x14ac:dyDescent="0.25">
      <c r="B68" s="1">
        <v>44383</v>
      </c>
      <c r="C68" t="s">
        <v>5</v>
      </c>
      <c r="Y68" s="3">
        <v>170</v>
      </c>
      <c r="AA68" s="3">
        <v>1200</v>
      </c>
      <c r="AH68">
        <v>75</v>
      </c>
    </row>
    <row r="69" spans="1:34" x14ac:dyDescent="0.25">
      <c r="B69" s="1">
        <v>44384</v>
      </c>
      <c r="C69" t="s">
        <v>5</v>
      </c>
      <c r="T69">
        <v>8.4</v>
      </c>
    </row>
    <row r="70" spans="1:34" x14ac:dyDescent="0.25">
      <c r="B70" s="1">
        <v>44384</v>
      </c>
      <c r="C70" t="s">
        <v>5</v>
      </c>
      <c r="F70">
        <v>11.26</v>
      </c>
    </row>
    <row r="71" spans="1:34" x14ac:dyDescent="0.25">
      <c r="B71" s="1">
        <v>44385</v>
      </c>
      <c r="C71" t="s">
        <v>5</v>
      </c>
      <c r="AA71" s="3">
        <v>40</v>
      </c>
      <c r="AH71">
        <v>76.19</v>
      </c>
    </row>
    <row r="72" spans="1:34" x14ac:dyDescent="0.25">
      <c r="B72" s="1">
        <v>44386</v>
      </c>
      <c r="C72" t="s">
        <v>5</v>
      </c>
      <c r="F72">
        <v>400</v>
      </c>
    </row>
    <row r="73" spans="1:34" x14ac:dyDescent="0.25">
      <c r="B73" s="1">
        <v>44390</v>
      </c>
      <c r="C73" t="s">
        <v>5</v>
      </c>
      <c r="T73">
        <v>47.79</v>
      </c>
      <c r="AA73" s="3">
        <v>500</v>
      </c>
      <c r="AH73">
        <v>33.21</v>
      </c>
    </row>
    <row r="74" spans="1:34" x14ac:dyDescent="0.25">
      <c r="B74" s="1">
        <v>44391</v>
      </c>
      <c r="C74" t="s">
        <v>5</v>
      </c>
      <c r="AA74" s="3">
        <v>309.20999999999998</v>
      </c>
    </row>
    <row r="75" spans="1:34" x14ac:dyDescent="0.25">
      <c r="B75" s="1">
        <v>44392</v>
      </c>
      <c r="C75" t="s">
        <v>35</v>
      </c>
      <c r="F75" s="7">
        <v>40.6</v>
      </c>
      <c r="H75">
        <v>324</v>
      </c>
      <c r="I75">
        <v>45</v>
      </c>
      <c r="K75">
        <v>705.89</v>
      </c>
      <c r="L75">
        <v>15.93</v>
      </c>
      <c r="M75">
        <v>15.45</v>
      </c>
      <c r="T75">
        <v>99.37</v>
      </c>
    </row>
    <row r="76" spans="1:34" x14ac:dyDescent="0.25">
      <c r="A76" t="s">
        <v>21</v>
      </c>
      <c r="B76" s="1">
        <v>44399</v>
      </c>
      <c r="C76" t="s">
        <v>5</v>
      </c>
      <c r="G76">
        <v>40</v>
      </c>
      <c r="AA76" s="3">
        <v>300</v>
      </c>
      <c r="AH76">
        <v>18.75</v>
      </c>
    </row>
    <row r="77" spans="1:34" x14ac:dyDescent="0.25">
      <c r="B77" s="1">
        <v>44400</v>
      </c>
      <c r="C77" t="s">
        <v>5</v>
      </c>
      <c r="AA77" s="3">
        <v>49.19</v>
      </c>
    </row>
    <row r="78" spans="1:34" x14ac:dyDescent="0.25">
      <c r="B78" s="1">
        <v>44400</v>
      </c>
      <c r="C78" t="s">
        <v>5</v>
      </c>
      <c r="AA78" s="3">
        <v>25</v>
      </c>
    </row>
    <row r="79" spans="1:34" x14ac:dyDescent="0.25">
      <c r="B79" s="1">
        <v>44400</v>
      </c>
      <c r="C79" t="s">
        <v>5</v>
      </c>
      <c r="T79">
        <v>109.87</v>
      </c>
    </row>
    <row r="80" spans="1:34" x14ac:dyDescent="0.25">
      <c r="B80" s="1" t="s">
        <v>33</v>
      </c>
      <c r="C80" t="s">
        <v>34</v>
      </c>
      <c r="D80" t="s">
        <v>16</v>
      </c>
      <c r="E80" t="s">
        <v>6</v>
      </c>
      <c r="F80" t="s">
        <v>25</v>
      </c>
      <c r="G80" t="s">
        <v>26</v>
      </c>
      <c r="H80" t="s">
        <v>28</v>
      </c>
      <c r="I80" t="s">
        <v>27</v>
      </c>
      <c r="J80" t="s">
        <v>29</v>
      </c>
      <c r="K80" t="s">
        <v>30</v>
      </c>
      <c r="L80" t="s">
        <v>31</v>
      </c>
      <c r="M80" t="s">
        <v>24</v>
      </c>
      <c r="N80" t="s">
        <v>32</v>
      </c>
      <c r="O80" t="s">
        <v>0</v>
      </c>
      <c r="P80" t="s">
        <v>1</v>
      </c>
      <c r="Q80" t="s">
        <v>2</v>
      </c>
      <c r="R80" t="s">
        <v>36</v>
      </c>
      <c r="S80" t="s">
        <v>3</v>
      </c>
      <c r="T80" t="s">
        <v>37</v>
      </c>
      <c r="U80" t="s">
        <v>22</v>
      </c>
      <c r="V80" s="8" t="s">
        <v>38</v>
      </c>
      <c r="W80" s="8" t="s">
        <v>19</v>
      </c>
      <c r="X80" t="s">
        <v>39</v>
      </c>
      <c r="Y80" s="3" t="s">
        <v>7</v>
      </c>
      <c r="Z80" s="3" t="s">
        <v>44</v>
      </c>
      <c r="AA80" s="3" t="s">
        <v>45</v>
      </c>
      <c r="AB80" s="3" t="s">
        <v>40</v>
      </c>
      <c r="AC80" t="s">
        <v>4</v>
      </c>
      <c r="AD80" s="7" t="s">
        <v>42</v>
      </c>
      <c r="AE80" s="7" t="s">
        <v>41</v>
      </c>
      <c r="AF80" s="7" t="s">
        <v>43</v>
      </c>
      <c r="AG80" s="7" t="s">
        <v>39</v>
      </c>
      <c r="AH80" s="7" t="s">
        <v>18</v>
      </c>
    </row>
    <row r="81" spans="2:34" x14ac:dyDescent="0.25">
      <c r="B81" s="1">
        <v>44406</v>
      </c>
      <c r="C81" t="s">
        <v>5</v>
      </c>
      <c r="AA81" s="3">
        <v>51.29</v>
      </c>
    </row>
    <row r="82" spans="2:34" x14ac:dyDescent="0.25">
      <c r="B82" s="1">
        <v>44412</v>
      </c>
      <c r="C82" t="s">
        <v>5</v>
      </c>
      <c r="Y82" s="3">
        <v>30</v>
      </c>
    </row>
    <row r="83" spans="2:34" x14ac:dyDescent="0.25">
      <c r="B83" s="1">
        <v>44413</v>
      </c>
      <c r="C83" t="s">
        <v>5</v>
      </c>
      <c r="AA83" s="3">
        <v>51.29</v>
      </c>
    </row>
    <row r="84" spans="2:34" x14ac:dyDescent="0.25">
      <c r="B84" s="1">
        <v>44413</v>
      </c>
      <c r="C84" t="s">
        <v>5</v>
      </c>
      <c r="AA84" s="3">
        <v>680</v>
      </c>
      <c r="AH84">
        <v>29.15</v>
      </c>
    </row>
    <row r="85" spans="2:34" x14ac:dyDescent="0.25">
      <c r="B85" s="1">
        <v>44414</v>
      </c>
      <c r="C85" t="s">
        <v>5</v>
      </c>
      <c r="Y85" s="3">
        <v>150</v>
      </c>
    </row>
    <row r="86" spans="2:34" x14ac:dyDescent="0.25">
      <c r="B86" s="1">
        <v>44417</v>
      </c>
      <c r="C86" t="s">
        <v>5</v>
      </c>
      <c r="S86">
        <v>17</v>
      </c>
      <c r="AA86" s="18">
        <v>1200</v>
      </c>
      <c r="AH86">
        <v>75</v>
      </c>
    </row>
    <row r="87" spans="2:34" x14ac:dyDescent="0.25">
      <c r="B87" s="1">
        <v>44419</v>
      </c>
      <c r="C87" t="s">
        <v>5</v>
      </c>
      <c r="AA87" s="3">
        <v>30.28</v>
      </c>
    </row>
    <row r="88" spans="2:34" x14ac:dyDescent="0.25">
      <c r="B88" s="1">
        <v>44419</v>
      </c>
      <c r="C88" t="s">
        <v>5</v>
      </c>
      <c r="Q88">
        <v>50</v>
      </c>
    </row>
    <row r="89" spans="2:34" x14ac:dyDescent="0.25">
      <c r="B89" s="1">
        <v>44421</v>
      </c>
      <c r="C89" t="s">
        <v>5</v>
      </c>
      <c r="AA89" s="3">
        <v>407.22</v>
      </c>
    </row>
    <row r="90" spans="2:34" x14ac:dyDescent="0.25">
      <c r="B90" s="1">
        <v>44421</v>
      </c>
      <c r="C90" t="s">
        <v>5</v>
      </c>
      <c r="Y90" s="3">
        <v>100</v>
      </c>
    </row>
    <row r="91" spans="2:34" x14ac:dyDescent="0.25">
      <c r="B91" s="1">
        <v>44421</v>
      </c>
      <c r="C91" t="s">
        <v>5</v>
      </c>
      <c r="AA91" s="3">
        <v>100</v>
      </c>
    </row>
    <row r="92" spans="2:34" x14ac:dyDescent="0.25">
      <c r="B92" s="1">
        <v>44424</v>
      </c>
      <c r="C92" t="s">
        <v>35</v>
      </c>
      <c r="F92">
        <v>96.48</v>
      </c>
      <c r="G92" s="19">
        <v>55.76</v>
      </c>
      <c r="H92" s="19">
        <v>101.31</v>
      </c>
      <c r="I92" s="19"/>
      <c r="J92" s="19"/>
      <c r="K92" s="19">
        <v>227.67</v>
      </c>
      <c r="L92" s="19">
        <v>15.93</v>
      </c>
      <c r="M92" s="19">
        <v>15.45</v>
      </c>
      <c r="N92" s="19">
        <v>182.4</v>
      </c>
      <c r="O92" s="19"/>
      <c r="P92" s="19"/>
      <c r="Q92" s="19"/>
      <c r="R92" s="19"/>
      <c r="S92" s="19"/>
      <c r="T92" s="19">
        <v>144.85</v>
      </c>
      <c r="U92" s="19">
        <v>43.09</v>
      </c>
      <c r="V92" s="19"/>
      <c r="AA92" s="3">
        <v>1000</v>
      </c>
      <c r="AH92">
        <v>62</v>
      </c>
    </row>
    <row r="93" spans="2:34" x14ac:dyDescent="0.25">
      <c r="C93" t="s">
        <v>5</v>
      </c>
    </row>
    <row r="94" spans="2:34" x14ac:dyDescent="0.25">
      <c r="C94" t="s">
        <v>5</v>
      </c>
    </row>
    <row r="95" spans="2:34" x14ac:dyDescent="0.25">
      <c r="C95" t="s">
        <v>5</v>
      </c>
    </row>
    <row r="96" spans="2:34" x14ac:dyDescent="0.25">
      <c r="C96" t="s">
        <v>5</v>
      </c>
    </row>
    <row r="97" spans="2:34" x14ac:dyDescent="0.25">
      <c r="C97" t="s">
        <v>5</v>
      </c>
    </row>
    <row r="98" spans="2:34" x14ac:dyDescent="0.25">
      <c r="C98" t="s">
        <v>5</v>
      </c>
    </row>
    <row r="99" spans="2:34" x14ac:dyDescent="0.25">
      <c r="C99" t="s">
        <v>5</v>
      </c>
    </row>
    <row r="100" spans="2:34" x14ac:dyDescent="0.25">
      <c r="C100" t="s">
        <v>5</v>
      </c>
    </row>
    <row r="101" spans="2:34" x14ac:dyDescent="0.25">
      <c r="C101" t="s">
        <v>5</v>
      </c>
    </row>
    <row r="102" spans="2:34" x14ac:dyDescent="0.25">
      <c r="C102" t="s">
        <v>5</v>
      </c>
    </row>
    <row r="103" spans="2:34" x14ac:dyDescent="0.25">
      <c r="C103" t="s">
        <v>5</v>
      </c>
    </row>
    <row r="104" spans="2:34" x14ac:dyDescent="0.25">
      <c r="C104" t="s">
        <v>5</v>
      </c>
    </row>
    <row r="105" spans="2:34" x14ac:dyDescent="0.25">
      <c r="C105" t="s">
        <v>5</v>
      </c>
    </row>
    <row r="106" spans="2:34" x14ac:dyDescent="0.25">
      <c r="C106" t="s">
        <v>5</v>
      </c>
      <c r="K106" s="17"/>
      <c r="O106" s="17"/>
      <c r="U106" s="17"/>
    </row>
    <row r="107" spans="2:34" s="6" customFormat="1" x14ac:dyDescent="0.25">
      <c r="B107" s="5"/>
      <c r="C107" s="4" t="s">
        <v>14</v>
      </c>
      <c r="D107" s="6">
        <f t="shared" ref="D107:AD107" si="0">SUM(D2:D106)</f>
        <v>0</v>
      </c>
      <c r="E107" s="6">
        <f t="shared" si="0"/>
        <v>211.44</v>
      </c>
      <c r="F107" s="6">
        <f t="shared" si="0"/>
        <v>631.39</v>
      </c>
      <c r="G107" s="6">
        <f t="shared" si="0"/>
        <v>95.759999999999991</v>
      </c>
      <c r="H107" s="6">
        <f t="shared" si="0"/>
        <v>425.31</v>
      </c>
      <c r="I107" s="6">
        <f t="shared" si="0"/>
        <v>3594</v>
      </c>
      <c r="J107" s="6">
        <f t="shared" si="0"/>
        <v>0</v>
      </c>
      <c r="K107" s="6">
        <f t="shared" si="0"/>
        <v>1848.67</v>
      </c>
      <c r="L107" s="6">
        <f>SUM(L2:L106)</f>
        <v>177.43000000000004</v>
      </c>
      <c r="M107" s="6">
        <f t="shared" si="0"/>
        <v>517.69999999999993</v>
      </c>
      <c r="N107" s="6">
        <f t="shared" si="0"/>
        <v>863.31999999999994</v>
      </c>
      <c r="O107" s="6">
        <f t="shared" si="0"/>
        <v>0</v>
      </c>
      <c r="P107" s="6">
        <f t="shared" si="0"/>
        <v>100</v>
      </c>
      <c r="Q107" s="6">
        <f t="shared" si="0"/>
        <v>215</v>
      </c>
      <c r="R107" s="6">
        <f t="shared" si="0"/>
        <v>0</v>
      </c>
      <c r="S107" s="6">
        <f t="shared" si="0"/>
        <v>208.26</v>
      </c>
      <c r="T107" s="6">
        <f t="shared" si="0"/>
        <v>1610.6399999999999</v>
      </c>
      <c r="U107" s="6">
        <f t="shared" si="0"/>
        <v>240.41</v>
      </c>
      <c r="V107" s="8">
        <f t="shared" si="0"/>
        <v>0</v>
      </c>
      <c r="W107" s="8">
        <f t="shared" si="0"/>
        <v>4729.6000000000004</v>
      </c>
      <c r="X107" s="6">
        <f t="shared" si="0"/>
        <v>0</v>
      </c>
      <c r="Y107" s="3">
        <f t="shared" si="0"/>
        <v>3180.38</v>
      </c>
      <c r="Z107" s="3">
        <f t="shared" si="0"/>
        <v>0</v>
      </c>
      <c r="AA107" s="3">
        <f t="shared" si="0"/>
        <v>8308.6699999999983</v>
      </c>
      <c r="AB107" s="3">
        <f t="shared" si="0"/>
        <v>1100</v>
      </c>
      <c r="AC107" s="6">
        <f t="shared" si="0"/>
        <v>0</v>
      </c>
      <c r="AD107" s="6">
        <f t="shared" si="0"/>
        <v>0</v>
      </c>
      <c r="AE107" s="10">
        <f>SUM(AE2:AE106)</f>
        <v>0</v>
      </c>
      <c r="AF107" s="6">
        <f>SUM(AF2:AF106)</f>
        <v>0</v>
      </c>
      <c r="AG107" s="6">
        <f>SUM(AG2:AG106)</f>
        <v>21.6</v>
      </c>
      <c r="AH107" s="6">
        <v>182.95</v>
      </c>
    </row>
    <row r="108" spans="2:34" x14ac:dyDescent="0.25">
      <c r="R108" s="9"/>
    </row>
    <row r="109" spans="2:34" x14ac:dyDescent="0.25">
      <c r="T109" s="2" t="s">
        <v>10</v>
      </c>
      <c r="V109" s="4" t="s">
        <v>8</v>
      </c>
      <c r="W109" s="4"/>
      <c r="X109" s="4">
        <f>SUM(D107,E107,F107,G107,H107,I107,J107,K107,L107,M107,N107,O107,P107,Q107,R107,S107,T107,U107,X107,AC107,AD107,AF107,AG107,AC107,AH107)</f>
        <v>10943.880000000001</v>
      </c>
      <c r="Y109" s="14" t="s">
        <v>9</v>
      </c>
      <c r="AA109" s="14">
        <f>SUM(Y107,Z107,AA107,AB107)</f>
        <v>12589.05</v>
      </c>
      <c r="AB109" s="14"/>
      <c r="AD109" s="12" t="s">
        <v>20</v>
      </c>
      <c r="AE109" s="11">
        <f>SUM(V107:W107)</f>
        <v>4729.6000000000004</v>
      </c>
    </row>
    <row r="110" spans="2:34" x14ac:dyDescent="0.25">
      <c r="T110" s="6"/>
      <c r="U110" t="s">
        <v>11</v>
      </c>
    </row>
    <row r="111" spans="2:34" x14ac:dyDescent="0.25">
      <c r="T111" s="3"/>
      <c r="U111" t="s">
        <v>12</v>
      </c>
    </row>
    <row r="112" spans="2:34" x14ac:dyDescent="0.25">
      <c r="T112" s="8"/>
      <c r="U112" t="s">
        <v>13</v>
      </c>
    </row>
    <row r="113" spans="23:23" x14ac:dyDescent="0.25">
      <c r="W113" t="s">
        <v>21</v>
      </c>
    </row>
  </sheetData>
  <printOptions gridLines="1"/>
  <pageMargins left="0.25" right="0.25" top="0.75" bottom="0.75" header="0.3" footer="0.3"/>
  <pageSetup paperSize="3" scale="25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Goals</vt:lpstr>
      <vt:lpstr>Expense &amp; Sales Breakout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</dc:creator>
  <cp:lastModifiedBy>Hollis</cp:lastModifiedBy>
  <cp:lastPrinted>2021-03-13T21:43:12Z</cp:lastPrinted>
  <dcterms:created xsi:type="dcterms:W3CDTF">2013-11-27T19:45:10Z</dcterms:created>
  <dcterms:modified xsi:type="dcterms:W3CDTF">2021-11-02T04:07:55Z</dcterms:modified>
</cp:coreProperties>
</file>